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JoyceO\Desktop\"/>
    </mc:Choice>
  </mc:AlternateContent>
  <xr:revisionPtr revIDLastSave="0" documentId="13_ncr:1_{46884D1C-A4BE-43D0-8C7B-86682E7A062F}" xr6:coauthVersionLast="47" xr6:coauthVersionMax="47" xr10:uidLastSave="{00000000-0000-0000-0000-000000000000}"/>
  <bookViews>
    <workbookView xWindow="-110" yWindow="-110" windowWidth="19420" windowHeight="10420" firstSheet="1" activeTab="2" xr2:uid="{00000000-000D-0000-FFFF-FFFF00000000}"/>
  </bookViews>
  <sheets>
    <sheet name="handleiding" sheetId="9" r:id="rId1"/>
    <sheet name="totaaloverzicht" sheetId="7" r:id="rId2"/>
    <sheet name="data vrije dagen" sheetId="10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0" l="1"/>
  <c r="F19" i="10"/>
  <c r="F20" i="10"/>
  <c r="E18" i="10"/>
  <c r="G20" i="7"/>
  <c r="D14" i="10" s="1"/>
  <c r="E14" i="10" s="1"/>
  <c r="E20" i="7"/>
  <c r="C20" i="7" l="1"/>
  <c r="G48" i="7" s="1"/>
  <c r="G41" i="7"/>
  <c r="G28" i="7"/>
  <c r="K20" i="7"/>
  <c r="G38" i="7"/>
  <c r="G40" i="7"/>
  <c r="D11" i="10"/>
  <c r="E11" i="10" s="1"/>
  <c r="G47" i="7" l="1"/>
  <c r="G54" i="7" s="1"/>
  <c r="G39" i="7"/>
  <c r="G35" i="7"/>
  <c r="G25" i="7"/>
  <c r="G27" i="7" s="1"/>
  <c r="G30" i="7" s="1"/>
  <c r="G42" i="7"/>
  <c r="G37" i="7"/>
  <c r="G36" i="7"/>
  <c r="E20" i="10"/>
  <c r="G43" i="7" l="1"/>
  <c r="G45" i="7" s="1"/>
  <c r="G5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F.Brinke</author>
  </authors>
  <commentList>
    <comment ref="D17" authorId="0" shapeId="0" xr:uid="{00000000-0006-0000-0200-000001000000}">
      <text>
        <r>
          <rPr>
            <sz val="8"/>
            <color indexed="81"/>
            <rFont val="Tahoma"/>
            <family val="2"/>
          </rPr>
          <t>Als volgt in te vullen:
uren en minuten scheiden d.m.v. dubbele punt.
Uren</t>
        </r>
        <r>
          <rPr>
            <b/>
            <sz val="8"/>
            <color indexed="81"/>
            <rFont val="Tahoma"/>
            <family val="2"/>
          </rPr>
          <t>:</t>
        </r>
        <r>
          <rPr>
            <sz val="8"/>
            <color indexed="81"/>
            <rFont val="Tahoma"/>
            <family val="2"/>
          </rPr>
          <t>minuten</t>
        </r>
      </text>
    </comment>
  </commentList>
</comments>
</file>

<file path=xl/sharedStrings.xml><?xml version="1.0" encoding="utf-8"?>
<sst xmlns="http://schemas.openxmlformats.org/spreadsheetml/2006/main" count="96" uniqueCount="82">
  <si>
    <t>HANDLEIDING</t>
  </si>
  <si>
    <t>ALGEMEEN</t>
  </si>
  <si>
    <r>
      <t xml:space="preserve">Vul </t>
    </r>
    <r>
      <rPr>
        <b/>
        <sz val="10"/>
        <rFont val="Arial"/>
        <family val="2"/>
      </rPr>
      <t>alleen de gele cellen</t>
    </r>
    <r>
      <rPr>
        <sz val="10"/>
        <rFont val="Arial"/>
        <family val="2"/>
      </rPr>
      <t xml:space="preserve"> in</t>
    </r>
  </si>
  <si>
    <t>BLAD 1: totaaloverzicht</t>
  </si>
  <si>
    <r>
      <t xml:space="preserve">Pas de cellen aan waarin staat </t>
    </r>
    <r>
      <rPr>
        <b/>
        <sz val="10"/>
        <rFont val="Arial"/>
        <family val="2"/>
      </rPr>
      <t>groep 1 t/m 4  groep 5 t/m 8.</t>
    </r>
    <r>
      <rPr>
        <sz val="10"/>
        <rFont val="Arial"/>
        <family val="2"/>
      </rPr>
      <t xml:space="preserve"> </t>
    </r>
  </si>
  <si>
    <r>
      <t xml:space="preserve">Pas, zo nodig, de schooltijden aan:(als volgt)
</t>
    </r>
    <r>
      <rPr>
        <b/>
        <sz val="10"/>
        <rFont val="Arial"/>
        <family val="2"/>
      </rPr>
      <t>8:30</t>
    </r>
    <r>
      <rPr>
        <sz val="10"/>
        <rFont val="Arial"/>
      </rPr>
      <t xml:space="preserve">
</t>
    </r>
    <r>
      <rPr>
        <b/>
        <sz val="10"/>
        <rFont val="Arial"/>
        <family val="2"/>
      </rPr>
      <t>12:00</t>
    </r>
  </si>
  <si>
    <t>BLAD 2: VRIJE DAGEN</t>
  </si>
  <si>
    <t>Vul de data in voor de schoolspecifiek studiedagen. Indien onvoldoende ruimte voor de data gebruik dan werkblad 3</t>
  </si>
  <si>
    <t>Vul het aantal dagen in de kolom achter de data in</t>
  </si>
  <si>
    <t>De vrije uren worden automatisch doorberekend op blad 1</t>
  </si>
  <si>
    <t>BLAD 3: DATA VRIJE DAGEN</t>
  </si>
  <si>
    <t>Ruimte voor data indien blad 2 te weinig ruimte biedt</t>
  </si>
  <si>
    <r>
      <t>NAAM SCHOOL</t>
    </r>
    <r>
      <rPr>
        <sz val="10"/>
        <rFont val="Arial"/>
      </rPr>
      <t xml:space="preserve">: </t>
    </r>
  </si>
  <si>
    <t>Urenberekening 5 gelijke dagen, vakanties, vrije dagen 2021-2022</t>
  </si>
  <si>
    <t>Vooraf</t>
  </si>
  <si>
    <t xml:space="preserve">Schooltijden kunnen desgewenst aangepast worden, de urenberekening zal zich daar automatisch op aan passen. </t>
  </si>
  <si>
    <t>In de gele vlakken kunnen de schoolspecifieke gegevens ingevuld worden</t>
  </si>
  <si>
    <t>Schooltijden</t>
  </si>
  <si>
    <t>Groep</t>
  </si>
  <si>
    <t xml:space="preserve">   ma,di,wo, do, vr </t>
  </si>
  <si>
    <t>1 t/m 8</t>
  </si>
  <si>
    <t>ochtend</t>
  </si>
  <si>
    <t>middag</t>
  </si>
  <si>
    <t>uren per week</t>
  </si>
  <si>
    <t>hele dag</t>
  </si>
  <si>
    <t>Urenberekening</t>
  </si>
  <si>
    <t>grp 1 tm 8</t>
  </si>
  <si>
    <t>aantal klokuren per week</t>
  </si>
  <si>
    <t>x</t>
  </si>
  <si>
    <t>aantal klokuren per jaar</t>
  </si>
  <si>
    <t>Bijtelling vrijdag 30-09-2022</t>
  </si>
  <si>
    <t>overige extra uren</t>
  </si>
  <si>
    <t>Totaal aantal beschikbare uren</t>
  </si>
  <si>
    <t>Vakanties</t>
  </si>
  <si>
    <t>eerste dag</t>
  </si>
  <si>
    <t>laatste dag</t>
  </si>
  <si>
    <t>Herfstvakantie</t>
  </si>
  <si>
    <t>1 week</t>
  </si>
  <si>
    <t>Kerstvakantie</t>
  </si>
  <si>
    <t>2 weken</t>
  </si>
  <si>
    <t>Voorjaar</t>
  </si>
  <si>
    <t>Tweede Paasdag</t>
  </si>
  <si>
    <t>ma</t>
  </si>
  <si>
    <t>Meivakantie</t>
  </si>
  <si>
    <t>Hemelvaart</t>
  </si>
  <si>
    <t>do+vrij</t>
  </si>
  <si>
    <t>Tweede Pinksterdag</t>
  </si>
  <si>
    <t>Zomervakantie</t>
  </si>
  <si>
    <t>6 weken</t>
  </si>
  <si>
    <t>Nog te besteden</t>
  </si>
  <si>
    <t>Vrije dagen</t>
  </si>
  <si>
    <t>Reservering Calamiteitendag</t>
  </si>
  <si>
    <t>Evaluatiedag door school in te plannen</t>
  </si>
  <si>
    <t>studiedag(en)</t>
  </si>
  <si>
    <t>data:</t>
  </si>
  <si>
    <t>suikerfeest valt op 2 mei en offerfeest 9 juli (zaterdag)</t>
  </si>
  <si>
    <t>Totaal vrije dagen</t>
  </si>
  <si>
    <t>Jaartotaal schooluren (minimaa 940)</t>
  </si>
  <si>
    <t>De inspectie wil dat er 1 dag als calamiteitendag gereserveerd wordt, i.v.m. bijv het naar huis sturen van groepen.</t>
  </si>
  <si>
    <r>
      <t xml:space="preserve">Besteed die dag </t>
    </r>
    <r>
      <rPr>
        <b/>
        <sz val="10"/>
        <color indexed="10"/>
        <rFont val="Arial"/>
        <family val="2"/>
      </rPr>
      <t>niet</t>
    </r>
    <r>
      <rPr>
        <sz val="10"/>
        <color indexed="10"/>
        <rFont val="Arial"/>
        <family val="2"/>
      </rPr>
      <t xml:space="preserve"> aan andere zaken.</t>
    </r>
  </si>
  <si>
    <t xml:space="preserve">Evaluatiedag is ter vrije invulling en niet meer per definitie gekoppeld aan derde pinksterdag. </t>
  </si>
  <si>
    <t>VRIJE UREN EN DAGEN</t>
  </si>
  <si>
    <t>** indien onvoldoende ruimte data  op volgende blad noteren</t>
  </si>
  <si>
    <t>groepen</t>
  </si>
  <si>
    <t xml:space="preserve">Vrije dagen (school is gesloten kinderen vrij, personeel aanwezig) </t>
  </si>
  <si>
    <t xml:space="preserve">1 tm 8 
</t>
  </si>
  <si>
    <t>(ook in schoolgids vermelden)</t>
  </si>
  <si>
    <t>data hele dagen</t>
  </si>
  <si>
    <t xml:space="preserve">aantal </t>
  </si>
  <si>
    <t>x aantal uur</t>
  </si>
  <si>
    <t>data ochtenden</t>
  </si>
  <si>
    <t>aantal</t>
  </si>
  <si>
    <t>data middagen</t>
  </si>
  <si>
    <t xml:space="preserve"> uren eerder vrij</t>
  </si>
  <si>
    <t>aantal uur</t>
  </si>
  <si>
    <t>data met gewijzigde tijden in schoolgids vermelden</t>
  </si>
  <si>
    <t>TOTAAL</t>
  </si>
  <si>
    <t>ontmoetingsdag 5-10-2022</t>
  </si>
  <si>
    <t>OBS Kogerveld</t>
  </si>
  <si>
    <t xml:space="preserve">22 - 09-2021, 6-12-2021, 11 - 02 - 2022, </t>
  </si>
  <si>
    <t>30-03-2022, 22-06-2022</t>
  </si>
  <si>
    <t xml:space="preserve">22 - 09-2021, 5-10-2022, 6-12-2021, 11- 02-2022,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</si>
</sst>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20" x14ac:knownFonts="1">
    <font>
      <sz val="10"/>
      <name val="Arial"/>
    </font>
    <font>
      <b/>
      <sz val="12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1"/>
      <color indexed="8"/>
      <name val="Arial"/>
      <family val="2"/>
    </font>
    <font>
      <i/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12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Fill="1"/>
    <xf numFmtId="12" fontId="4" fillId="0" borderId="0" xfId="0" applyNumberFormat="1" applyFont="1" applyBorder="1"/>
    <xf numFmtId="0" fontId="4" fillId="0" borderId="3" xfId="0" applyFont="1" applyBorder="1"/>
    <xf numFmtId="0" fontId="0" fillId="0" borderId="4" xfId="0" applyBorder="1"/>
    <xf numFmtId="0" fontId="5" fillId="0" borderId="5" xfId="0" applyFont="1" applyBorder="1"/>
    <xf numFmtId="0" fontId="5" fillId="0" borderId="6" xfId="0" applyFont="1" applyBorder="1"/>
    <xf numFmtId="0" fontId="5" fillId="2" borderId="0" xfId="0" applyFont="1" applyFill="1"/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1" fillId="0" borderId="0" xfId="0" applyFont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0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0" fillId="0" borderId="0" xfId="0" applyBorder="1"/>
    <xf numFmtId="0" fontId="4" fillId="2" borderId="5" xfId="0" applyFont="1" applyFill="1" applyBorder="1" applyAlignment="1">
      <alignment horizontal="center"/>
    </xf>
    <xf numFmtId="0" fontId="5" fillId="2" borderId="0" xfId="0" applyFont="1" applyFill="1" applyBorder="1"/>
    <xf numFmtId="0" fontId="5" fillId="0" borderId="7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8" fillId="3" borderId="9" xfId="0" applyFont="1" applyFill="1" applyBorder="1" applyProtection="1">
      <protection locked="0"/>
    </xf>
    <xf numFmtId="0" fontId="8" fillId="3" borderId="10" xfId="0" applyFont="1" applyFill="1" applyBorder="1" applyProtection="1">
      <protection locked="0"/>
    </xf>
    <xf numFmtId="0" fontId="8" fillId="3" borderId="11" xfId="0" applyFont="1" applyFill="1" applyBorder="1" applyProtection="1">
      <protection locked="0"/>
    </xf>
    <xf numFmtId="0" fontId="8" fillId="3" borderId="0" xfId="0" applyFont="1" applyFill="1" applyBorder="1" applyProtection="1">
      <protection locked="0"/>
    </xf>
    <xf numFmtId="0" fontId="8" fillId="3" borderId="17" xfId="0" applyFont="1" applyFill="1" applyBorder="1" applyProtection="1">
      <protection locked="0"/>
    </xf>
    <xf numFmtId="0" fontId="1" fillId="3" borderId="1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0" fontId="4" fillId="0" borderId="9" xfId="0" applyFont="1" applyBorder="1" applyAlignment="1">
      <alignment vertical="top"/>
    </xf>
    <xf numFmtId="0" fontId="5" fillId="0" borderId="9" xfId="0" applyFont="1" applyBorder="1" applyAlignment="1"/>
    <xf numFmtId="0" fontId="5" fillId="0" borderId="10" xfId="0" applyFont="1" applyBorder="1" applyAlignment="1"/>
    <xf numFmtId="0" fontId="4" fillId="3" borderId="5" xfId="0" applyFont="1" applyFill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/>
    </xf>
    <xf numFmtId="0" fontId="4" fillId="3" borderId="8" xfId="0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5" fillId="0" borderId="5" xfId="0" applyFont="1" applyBorder="1" applyAlignment="1"/>
    <xf numFmtId="49" fontId="7" fillId="3" borderId="5" xfId="0" applyNumberFormat="1" applyFont="1" applyFill="1" applyBorder="1" applyAlignment="1" applyProtection="1">
      <protection locked="0"/>
    </xf>
    <xf numFmtId="0" fontId="0" fillId="0" borderId="2" xfId="0" applyBorder="1"/>
    <xf numFmtId="20" fontId="4" fillId="3" borderId="10" xfId="0" applyNumberFormat="1" applyFont="1" applyFill="1" applyBorder="1" applyProtection="1">
      <protection locked="0"/>
    </xf>
    <xf numFmtId="20" fontId="4" fillId="3" borderId="3" xfId="0" applyNumberFormat="1" applyFont="1" applyFill="1" applyBorder="1" applyProtection="1">
      <protection locked="0"/>
    </xf>
    <xf numFmtId="20" fontId="4" fillId="0" borderId="0" xfId="0" applyNumberFormat="1" applyFont="1"/>
    <xf numFmtId="20" fontId="4" fillId="2" borderId="6" xfId="0" applyNumberFormat="1" applyFont="1" applyFill="1" applyBorder="1" applyAlignment="1">
      <alignment horizontal="center"/>
    </xf>
    <xf numFmtId="20" fontId="4" fillId="3" borderId="6" xfId="0" applyNumberFormat="1" applyFont="1" applyFill="1" applyBorder="1" applyAlignment="1" applyProtection="1">
      <alignment horizontal="center"/>
      <protection locked="0"/>
    </xf>
    <xf numFmtId="20" fontId="4" fillId="3" borderId="12" xfId="0" quotePrefix="1" applyNumberFormat="1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>
      <alignment horizontal="left"/>
    </xf>
    <xf numFmtId="49" fontId="7" fillId="3" borderId="5" xfId="0" quotePrefix="1" applyNumberFormat="1" applyFont="1" applyFill="1" applyBorder="1" applyAlignment="1" applyProtection="1">
      <alignment horizontal="left"/>
      <protection locked="0"/>
    </xf>
    <xf numFmtId="20" fontId="4" fillId="2" borderId="7" xfId="0" applyNumberFormat="1" applyFont="1" applyFill="1" applyBorder="1" applyAlignment="1" applyProtection="1">
      <alignment horizontal="center"/>
      <protection locked="0"/>
    </xf>
    <xf numFmtId="20" fontId="0" fillId="2" borderId="7" xfId="0" applyNumberFormat="1" applyFill="1" applyBorder="1" applyAlignment="1" applyProtection="1">
      <alignment horizontal="center"/>
      <protection locked="0"/>
    </xf>
    <xf numFmtId="20" fontId="4" fillId="3" borderId="9" xfId="0" applyNumberFormat="1" applyFont="1" applyFill="1" applyBorder="1" applyProtection="1">
      <protection locked="0"/>
    </xf>
    <xf numFmtId="20" fontId="4" fillId="3" borderId="11" xfId="0" applyNumberFormat="1" applyFont="1" applyFill="1" applyBorder="1" applyProtection="1">
      <protection locked="0"/>
    </xf>
    <xf numFmtId="0" fontId="4" fillId="3" borderId="12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vertical="top" wrapText="1"/>
    </xf>
    <xf numFmtId="164" fontId="4" fillId="0" borderId="0" xfId="0" applyNumberFormat="1" applyFont="1"/>
    <xf numFmtId="164" fontId="4" fillId="0" borderId="3" xfId="0" applyNumberFormat="1" applyFont="1" applyBorder="1"/>
    <xf numFmtId="164" fontId="4" fillId="0" borderId="10" xfId="0" applyNumberFormat="1" applyFont="1" applyBorder="1"/>
    <xf numFmtId="164" fontId="4" fillId="0" borderId="0" xfId="0" applyNumberFormat="1" applyFont="1" applyBorder="1"/>
    <xf numFmtId="164" fontId="5" fillId="0" borderId="0" xfId="0" applyNumberFormat="1" applyFont="1"/>
    <xf numFmtId="164" fontId="4" fillId="0" borderId="3" xfId="0" applyNumberFormat="1" applyFont="1" applyBorder="1" applyAlignment="1">
      <alignment horizontal="right"/>
    </xf>
    <xf numFmtId="164" fontId="0" fillId="0" borderId="0" xfId="0" applyNumberFormat="1"/>
    <xf numFmtId="164" fontId="5" fillId="2" borderId="10" xfId="0" applyNumberFormat="1" applyFont="1" applyFill="1" applyBorder="1" applyAlignment="1">
      <alignment wrapText="1"/>
    </xf>
    <xf numFmtId="164" fontId="5" fillId="0" borderId="11" xfId="0" applyNumberFormat="1" applyFont="1" applyBorder="1" applyAlignment="1"/>
    <xf numFmtId="164" fontId="4" fillId="2" borderId="5" xfId="0" applyNumberFormat="1" applyFont="1" applyFill="1" applyBorder="1" applyAlignment="1"/>
    <xf numFmtId="164" fontId="4" fillId="2" borderId="8" xfId="0" applyNumberFormat="1" applyFont="1" applyFill="1" applyBorder="1" applyAlignment="1"/>
    <xf numFmtId="164" fontId="0" fillId="2" borderId="18" xfId="0" applyNumberFormat="1" applyFill="1" applyBorder="1"/>
    <xf numFmtId="164" fontId="0" fillId="2" borderId="19" xfId="0" applyNumberFormat="1" applyFill="1" applyBorder="1"/>
    <xf numFmtId="164" fontId="4" fillId="2" borderId="7" xfId="0" applyNumberFormat="1" applyFont="1" applyFill="1" applyBorder="1" applyAlignment="1"/>
    <xf numFmtId="164" fontId="4" fillId="2" borderId="0" xfId="0" applyNumberFormat="1" applyFont="1" applyFill="1"/>
    <xf numFmtId="0" fontId="4" fillId="0" borderId="7" xfId="0" applyFont="1" applyBorder="1" applyAlignment="1">
      <alignment vertical="top" wrapText="1"/>
    </xf>
    <xf numFmtId="1" fontId="4" fillId="0" borderId="3" xfId="0" applyNumberFormat="1" applyFont="1" applyBorder="1"/>
    <xf numFmtId="1" fontId="4" fillId="0" borderId="0" xfId="0" applyNumberFormat="1" applyFont="1" applyAlignment="1"/>
    <xf numFmtId="1" fontId="4" fillId="0" borderId="0" xfId="0" applyNumberFormat="1" applyFont="1"/>
    <xf numFmtId="1" fontId="4" fillId="0" borderId="0" xfId="0" applyNumberFormat="1" applyFont="1" applyAlignment="1">
      <alignment horizontal="center"/>
    </xf>
    <xf numFmtId="16" fontId="2" fillId="0" borderId="0" xfId="0" applyNumberFormat="1" applyFont="1" applyAlignment="1">
      <alignment horizontal="left"/>
    </xf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10" xfId="0" applyNumberFormat="1" applyFont="1" applyBorder="1"/>
    <xf numFmtId="0" fontId="0" fillId="0" borderId="4" xfId="0" applyBorder="1" applyAlignment="1">
      <alignment vertical="top" wrapText="1"/>
    </xf>
    <xf numFmtId="0" fontId="4" fillId="2" borderId="0" xfId="0" applyFont="1" applyFill="1"/>
    <xf numFmtId="0" fontId="13" fillId="0" borderId="0" xfId="0" applyFont="1"/>
    <xf numFmtId="16" fontId="13" fillId="0" borderId="0" xfId="0" applyNumberFormat="1" applyFont="1" applyAlignment="1">
      <alignment horizontal="left"/>
    </xf>
    <xf numFmtId="164" fontId="2" fillId="0" borderId="0" xfId="0" applyNumberFormat="1" applyFont="1" applyBorder="1"/>
    <xf numFmtId="1" fontId="4" fillId="0" borderId="0" xfId="0" applyNumberFormat="1" applyFont="1" applyAlignment="1">
      <alignment horizontal="left"/>
    </xf>
    <xf numFmtId="1" fontId="4" fillId="3" borderId="5" xfId="0" applyNumberFormat="1" applyFont="1" applyFill="1" applyBorder="1" applyAlignment="1" applyProtection="1">
      <alignment horizontal="center"/>
      <protection locked="0"/>
    </xf>
    <xf numFmtId="164" fontId="14" fillId="0" borderId="0" xfId="0" applyNumberFormat="1" applyFont="1"/>
    <xf numFmtId="46" fontId="5" fillId="2" borderId="7" xfId="0" applyNumberFormat="1" applyFont="1" applyFill="1" applyBorder="1" applyAlignment="1">
      <alignment horizontal="right"/>
    </xf>
    <xf numFmtId="0" fontId="5" fillId="2" borderId="0" xfId="0" applyFont="1" applyFill="1" applyAlignment="1" applyProtection="1">
      <alignment horizontal="left"/>
      <protection locked="0"/>
    </xf>
    <xf numFmtId="0" fontId="5" fillId="2" borderId="6" xfId="0" applyFont="1" applyFill="1" applyBorder="1" applyAlignment="1">
      <alignment vertical="top"/>
    </xf>
    <xf numFmtId="0" fontId="0" fillId="2" borderId="6" xfId="0" applyFill="1" applyBorder="1"/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/>
    <xf numFmtId="0" fontId="5" fillId="3" borderId="0" xfId="0" applyFont="1" applyFill="1" applyProtection="1">
      <protection locked="0"/>
    </xf>
    <xf numFmtId="164" fontId="5" fillId="3" borderId="4" xfId="0" applyNumberFormat="1" applyFont="1" applyFill="1" applyBorder="1" applyAlignment="1">
      <alignment vertical="top" wrapText="1"/>
    </xf>
    <xf numFmtId="0" fontId="4" fillId="3" borderId="7" xfId="0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12" fontId="4" fillId="3" borderId="7" xfId="0" applyNumberFormat="1" applyFont="1" applyFill="1" applyBorder="1" applyProtection="1">
      <protection locked="0"/>
    </xf>
    <xf numFmtId="20" fontId="4" fillId="3" borderId="12" xfId="0" applyNumberFormat="1" applyFont="1" applyFill="1" applyBorder="1" applyProtection="1">
      <protection locked="0"/>
    </xf>
    <xf numFmtId="20" fontId="4" fillId="3" borderId="16" xfId="0" applyNumberFormat="1" applyFont="1" applyFill="1" applyBorder="1" applyProtection="1">
      <protection locked="0"/>
    </xf>
    <xf numFmtId="164" fontId="4" fillId="3" borderId="0" xfId="0" applyNumberFormat="1" applyFont="1" applyFill="1" applyProtection="1">
      <protection locked="0"/>
    </xf>
    <xf numFmtId="20" fontId="4" fillId="0" borderId="16" xfId="0" applyNumberFormat="1" applyFont="1" applyBorder="1" applyAlignment="1">
      <alignment horizontal="center"/>
    </xf>
    <xf numFmtId="20" fontId="4" fillId="0" borderId="11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16" fontId="4" fillId="0" borderId="0" xfId="0" applyNumberFormat="1" applyFont="1"/>
    <xf numFmtId="16" fontId="4" fillId="3" borderId="0" xfId="0" applyNumberFormat="1" applyFont="1" applyFill="1" applyProtection="1">
      <protection locked="0"/>
    </xf>
    <xf numFmtId="14" fontId="4" fillId="0" borderId="0" xfId="0" applyNumberFormat="1" applyFont="1"/>
    <xf numFmtId="0" fontId="0" fillId="0" borderId="0" xfId="0" applyAlignment="1"/>
    <xf numFmtId="0" fontId="19" fillId="3" borderId="6" xfId="0" applyFont="1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10</xdr:col>
      <xdr:colOff>761999</xdr:colOff>
      <xdr:row>5</xdr:row>
      <xdr:rowOff>164042</xdr:rowOff>
    </xdr:to>
    <xdr:pic>
      <xdr:nvPicPr>
        <xdr:cNvPr id="4191" name="Afbeelding 2">
          <a:extLst>
            <a:ext uri="{FF2B5EF4-FFF2-40B4-BE49-F238E27FC236}">
              <a16:creationId xmlns:a16="http://schemas.microsoft.com/office/drawing/2014/main" id="{F2B483D7-5CEC-48D5-A515-ED1534C98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161925"/>
          <a:ext cx="21336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workbookViewId="0">
      <selection activeCell="B14" sqref="B14"/>
    </sheetView>
  </sheetViews>
  <sheetFormatPr defaultRowHeight="12.5" x14ac:dyDescent="0.25"/>
  <cols>
    <col min="2" max="2" width="60.7265625" customWidth="1"/>
  </cols>
  <sheetData>
    <row r="1" spans="1:2" x14ac:dyDescent="0.25">
      <c r="B1" s="17"/>
    </row>
    <row r="2" spans="1:2" ht="13" x14ac:dyDescent="0.25">
      <c r="B2" s="72" t="s">
        <v>0</v>
      </c>
    </row>
    <row r="3" spans="1:2" x14ac:dyDescent="0.25">
      <c r="B3" s="17"/>
    </row>
    <row r="4" spans="1:2" ht="13" x14ac:dyDescent="0.25">
      <c r="B4" s="71" t="s">
        <v>1</v>
      </c>
    </row>
    <row r="5" spans="1:2" ht="13" x14ac:dyDescent="0.25">
      <c r="B5" s="88" t="s">
        <v>2</v>
      </c>
    </row>
    <row r="6" spans="1:2" x14ac:dyDescent="0.25">
      <c r="B6" s="21"/>
    </row>
    <row r="7" spans="1:2" x14ac:dyDescent="0.25">
      <c r="B7" s="20"/>
    </row>
    <row r="8" spans="1:2" ht="13" x14ac:dyDescent="0.25">
      <c r="B8" s="71" t="s">
        <v>3</v>
      </c>
    </row>
    <row r="9" spans="1:2" ht="13" x14ac:dyDescent="0.25">
      <c r="A9" s="17">
        <v>1</v>
      </c>
      <c r="B9" s="18" t="s">
        <v>4</v>
      </c>
    </row>
    <row r="10" spans="1:2" ht="38.5" x14ac:dyDescent="0.25">
      <c r="A10" s="17">
        <v>2</v>
      </c>
      <c r="B10" s="21" t="s">
        <v>5</v>
      </c>
    </row>
    <row r="11" spans="1:2" x14ac:dyDescent="0.25">
      <c r="A11" s="17"/>
      <c r="B11" s="17"/>
    </row>
    <row r="12" spans="1:2" ht="13" x14ac:dyDescent="0.25">
      <c r="A12" s="17"/>
      <c r="B12" s="71" t="s">
        <v>6</v>
      </c>
    </row>
    <row r="13" spans="1:2" ht="25" x14ac:dyDescent="0.25">
      <c r="A13" s="17">
        <v>1</v>
      </c>
      <c r="B13" s="18" t="s">
        <v>7</v>
      </c>
    </row>
    <row r="14" spans="1:2" x14ac:dyDescent="0.25">
      <c r="A14" s="17">
        <v>2</v>
      </c>
      <c r="B14" s="19" t="s">
        <v>8</v>
      </c>
    </row>
    <row r="15" spans="1:2" x14ac:dyDescent="0.25">
      <c r="A15" s="17"/>
      <c r="B15" s="19"/>
    </row>
    <row r="16" spans="1:2" x14ac:dyDescent="0.25">
      <c r="A16" s="17"/>
      <c r="B16" s="21" t="s">
        <v>9</v>
      </c>
    </row>
    <row r="17" spans="2:2" x14ac:dyDescent="0.25">
      <c r="B17" s="17"/>
    </row>
    <row r="18" spans="2:2" ht="13" x14ac:dyDescent="0.25">
      <c r="B18" s="71" t="s">
        <v>10</v>
      </c>
    </row>
    <row r="19" spans="2:2" x14ac:dyDescent="0.25">
      <c r="B19" s="97" t="s">
        <v>11</v>
      </c>
    </row>
    <row r="20" spans="2:2" x14ac:dyDescent="0.25">
      <c r="B20" s="17"/>
    </row>
    <row r="21" spans="2:2" x14ac:dyDescent="0.25">
      <c r="B21" s="17"/>
    </row>
  </sheetData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65"/>
  <sheetViews>
    <sheetView topLeftCell="A46" zoomScale="90" workbookViewId="0">
      <selection activeCell="F52" sqref="F52"/>
    </sheetView>
  </sheetViews>
  <sheetFormatPr defaultRowHeight="12.5" x14ac:dyDescent="0.25"/>
  <cols>
    <col min="1" max="1" width="12.7265625" customWidth="1"/>
    <col min="2" max="2" width="10" customWidth="1"/>
    <col min="3" max="3" width="10.7265625" customWidth="1"/>
    <col min="4" max="4" width="10.1796875" bestFit="1" customWidth="1"/>
    <col min="5" max="5" width="10.7265625" customWidth="1"/>
    <col min="6" max="6" width="9.81640625" customWidth="1"/>
    <col min="7" max="7" width="11.7265625" customWidth="1"/>
    <col min="8" max="8" width="10" customWidth="1"/>
    <col min="9" max="9" width="9.54296875" customWidth="1"/>
    <col min="10" max="10" width="11" customWidth="1"/>
    <col min="11" max="11" width="14.1796875" customWidth="1"/>
  </cols>
  <sheetData>
    <row r="2" spans="1:11" x14ac:dyDescent="0.25">
      <c r="B2" s="9"/>
      <c r="C2" s="9"/>
      <c r="I2" s="126"/>
      <c r="J2" s="126"/>
      <c r="K2" s="126"/>
    </row>
    <row r="3" spans="1:11" ht="15.5" x14ac:dyDescent="0.35">
      <c r="A3" s="22" t="s">
        <v>12</v>
      </c>
      <c r="B3" s="9"/>
      <c r="C3" s="9"/>
      <c r="I3" s="126"/>
      <c r="J3" s="126"/>
      <c r="K3" s="126"/>
    </row>
    <row r="4" spans="1:11" ht="15.5" x14ac:dyDescent="0.35">
      <c r="A4" s="37"/>
      <c r="B4" s="38"/>
      <c r="C4" s="38"/>
      <c r="D4" s="38"/>
      <c r="E4" s="38"/>
      <c r="F4" s="38"/>
      <c r="G4" s="39"/>
      <c r="I4" s="126"/>
      <c r="J4" s="126"/>
      <c r="K4" s="126"/>
    </row>
    <row r="5" spans="1:11" ht="29.5" x14ac:dyDescent="0.55000000000000004">
      <c r="A5" s="127" t="s">
        <v>78</v>
      </c>
      <c r="B5" s="40"/>
      <c r="C5" s="40"/>
      <c r="D5" s="40"/>
      <c r="E5" s="40"/>
      <c r="F5" s="40"/>
      <c r="G5" s="41"/>
      <c r="I5" s="126"/>
      <c r="J5" s="126"/>
      <c r="K5" s="126"/>
    </row>
    <row r="6" spans="1:11" s="7" customFormat="1" ht="15.5" x14ac:dyDescent="0.35">
      <c r="A6" s="42"/>
      <c r="B6" s="43"/>
      <c r="C6" s="43"/>
      <c r="D6" s="43"/>
      <c r="E6" s="43"/>
      <c r="F6" s="43"/>
      <c r="G6" s="44"/>
      <c r="I6" s="126"/>
      <c r="J6" s="126"/>
      <c r="K6" s="126"/>
    </row>
    <row r="7" spans="1:11" ht="13" thickBot="1" x14ac:dyDescent="0.3">
      <c r="I7" s="126"/>
      <c r="J7" s="126"/>
      <c r="K7" s="126"/>
    </row>
    <row r="8" spans="1:11" ht="16" thickBot="1" x14ac:dyDescent="0.4">
      <c r="C8" s="1" t="s">
        <v>13</v>
      </c>
      <c r="D8" s="2"/>
      <c r="E8" s="2"/>
      <c r="F8" s="2"/>
      <c r="G8" s="2"/>
      <c r="H8" s="56"/>
      <c r="I8" s="32"/>
      <c r="J8" s="32"/>
    </row>
    <row r="9" spans="1:11" ht="13" x14ac:dyDescent="0.3">
      <c r="A9" s="4" t="s">
        <v>14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25">
      <c r="A11" s="5" t="s">
        <v>15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25">
      <c r="A12" s="5" t="s">
        <v>16</v>
      </c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ht="13" x14ac:dyDescent="0.3">
      <c r="A14" s="4" t="s">
        <v>17</v>
      </c>
      <c r="B14" s="5"/>
      <c r="C14" s="5"/>
      <c r="D14" s="16"/>
      <c r="E14" s="5"/>
      <c r="F14" s="5"/>
      <c r="G14" s="16"/>
      <c r="H14" s="5"/>
      <c r="I14" s="5"/>
      <c r="J14" s="5"/>
      <c r="K14" s="5"/>
    </row>
    <row r="15" spans="1:11" x14ac:dyDescent="0.25">
      <c r="A15" s="28" t="s">
        <v>18</v>
      </c>
      <c r="B15" s="28"/>
      <c r="C15" s="29"/>
      <c r="D15" s="29" t="s">
        <v>19</v>
      </c>
      <c r="E15" s="29"/>
      <c r="F15" s="30"/>
      <c r="G15" s="29"/>
      <c r="H15" s="29"/>
      <c r="I15" s="29"/>
      <c r="J15" s="29"/>
      <c r="K15" s="30"/>
    </row>
    <row r="16" spans="1:11" x14ac:dyDescent="0.25">
      <c r="A16" s="113" t="s">
        <v>20</v>
      </c>
      <c r="B16" s="23" t="s">
        <v>21</v>
      </c>
      <c r="C16" s="24"/>
      <c r="D16" s="57">
        <v>0.35416666666666669</v>
      </c>
      <c r="E16" s="57">
        <v>0.5</v>
      </c>
      <c r="F16" s="25"/>
      <c r="G16" s="67"/>
      <c r="H16" s="68"/>
      <c r="I16" s="67"/>
      <c r="J16" s="68"/>
      <c r="K16" s="120"/>
    </row>
    <row r="17" spans="1:11" x14ac:dyDescent="0.25">
      <c r="A17" s="114"/>
      <c r="B17" s="27" t="s">
        <v>22</v>
      </c>
      <c r="C17" s="12"/>
      <c r="D17" s="58">
        <v>0.52083333333333337</v>
      </c>
      <c r="E17" s="58">
        <v>0.58333333333333337</v>
      </c>
      <c r="F17" s="31"/>
      <c r="G17" s="69"/>
      <c r="H17" s="70"/>
      <c r="I17" s="116"/>
      <c r="J17" s="117"/>
      <c r="K17" s="119"/>
    </row>
    <row r="18" spans="1:11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11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6" t="s">
        <v>23</v>
      </c>
    </row>
    <row r="20" spans="1:11" ht="13" x14ac:dyDescent="0.3">
      <c r="A20" s="115" t="s">
        <v>20</v>
      </c>
      <c r="B20" s="23" t="s">
        <v>24</v>
      </c>
      <c r="C20" s="65">
        <f>E20+G20</f>
        <v>0.20833333333333331</v>
      </c>
      <c r="D20" s="23" t="s">
        <v>21</v>
      </c>
      <c r="E20" s="66">
        <f>E16-D16</f>
        <v>0.14583333333333331</v>
      </c>
      <c r="F20" s="23" t="s">
        <v>22</v>
      </c>
      <c r="G20" s="66">
        <f>E17-D17</f>
        <v>6.25E-2</v>
      </c>
      <c r="H20" s="23"/>
      <c r="I20" s="65"/>
      <c r="J20" s="66"/>
      <c r="K20" s="105">
        <f>C20*5</f>
        <v>1.0416666666666665</v>
      </c>
    </row>
    <row r="22" spans="1:11" ht="13" x14ac:dyDescent="0.3">
      <c r="A22" s="16"/>
      <c r="B22" s="5"/>
      <c r="C22" s="5"/>
      <c r="D22" s="6"/>
      <c r="E22" s="5"/>
      <c r="F22" s="5"/>
      <c r="G22" s="5"/>
      <c r="H22" s="6"/>
      <c r="I22" s="5"/>
      <c r="J22" s="5"/>
      <c r="K22" s="6"/>
    </row>
    <row r="23" spans="1:11" ht="13" x14ac:dyDescent="0.3">
      <c r="A23" s="4" t="s">
        <v>25</v>
      </c>
      <c r="B23" s="5"/>
      <c r="C23" s="5"/>
      <c r="D23" s="5"/>
      <c r="E23" s="5"/>
      <c r="F23" s="7"/>
      <c r="G23" s="111" t="s">
        <v>26</v>
      </c>
      <c r="H23" s="7"/>
      <c r="I23" s="7"/>
      <c r="J23" s="7"/>
      <c r="K23" s="6"/>
    </row>
    <row r="24" spans="1:11" ht="13" x14ac:dyDescent="0.3">
      <c r="A24" s="5"/>
      <c r="B24" s="5"/>
      <c r="C24" s="5"/>
      <c r="D24" s="5"/>
      <c r="E24" s="5"/>
      <c r="F24" s="5"/>
      <c r="G24" s="106"/>
      <c r="H24" s="5"/>
      <c r="I24" s="5"/>
      <c r="J24" s="5"/>
      <c r="K24" s="5"/>
    </row>
    <row r="25" spans="1:11" x14ac:dyDescent="0.25">
      <c r="A25" s="5"/>
      <c r="B25" s="5" t="s">
        <v>27</v>
      </c>
      <c r="C25" s="5"/>
      <c r="D25" s="5"/>
      <c r="E25" s="5"/>
      <c r="F25" s="73"/>
      <c r="G25" s="73">
        <f>K20</f>
        <v>1.0416666666666665</v>
      </c>
      <c r="H25" s="73"/>
      <c r="I25" s="73"/>
      <c r="J25" s="73"/>
      <c r="K25" s="5"/>
    </row>
    <row r="26" spans="1:11" x14ac:dyDescent="0.25">
      <c r="A26" s="5"/>
      <c r="B26" s="5"/>
      <c r="C26" s="5"/>
      <c r="D26" s="5"/>
      <c r="E26" s="5"/>
      <c r="F26" s="89"/>
      <c r="G26" s="90">
        <v>52</v>
      </c>
      <c r="H26" s="91" t="s">
        <v>28</v>
      </c>
      <c r="I26" s="102"/>
      <c r="J26" s="92"/>
      <c r="K26" s="5"/>
    </row>
    <row r="27" spans="1:11" x14ac:dyDescent="0.25">
      <c r="A27" s="5"/>
      <c r="B27" s="5" t="s">
        <v>29</v>
      </c>
      <c r="C27" s="5"/>
      <c r="D27" s="5"/>
      <c r="E27" s="5"/>
      <c r="F27" s="73"/>
      <c r="G27" s="75">
        <f>PRODUCT(G25,G26)</f>
        <v>54.166666666666657</v>
      </c>
      <c r="H27" s="73"/>
      <c r="I27" s="76"/>
      <c r="J27" s="76"/>
      <c r="K27" s="5"/>
    </row>
    <row r="28" spans="1:11" x14ac:dyDescent="0.25">
      <c r="A28" s="5"/>
      <c r="B28" s="121" t="s">
        <v>30</v>
      </c>
      <c r="C28" s="5"/>
      <c r="D28" s="5"/>
      <c r="E28" s="5"/>
      <c r="F28" s="73"/>
      <c r="G28" s="73">
        <f>(C20)</f>
        <v>0.20833333333333331</v>
      </c>
      <c r="H28" s="73"/>
      <c r="I28" s="73"/>
      <c r="J28" s="73"/>
      <c r="K28" s="5"/>
    </row>
    <row r="29" spans="1:11" x14ac:dyDescent="0.25">
      <c r="A29" s="5"/>
      <c r="B29" s="10" t="s">
        <v>31</v>
      </c>
      <c r="C29" s="5"/>
      <c r="D29" s="125">
        <v>44553</v>
      </c>
      <c r="E29" s="5"/>
      <c r="F29" s="87"/>
      <c r="G29" s="118">
        <v>8.3333333333333329E-2</v>
      </c>
      <c r="H29" s="87"/>
      <c r="I29" s="87"/>
      <c r="J29" s="87"/>
      <c r="K29" s="5"/>
    </row>
    <row r="30" spans="1:11" ht="13" x14ac:dyDescent="0.3">
      <c r="A30" s="5"/>
      <c r="B30" s="7" t="s">
        <v>32</v>
      </c>
      <c r="C30" s="5"/>
      <c r="D30" s="5"/>
      <c r="E30" s="5"/>
      <c r="F30" s="77"/>
      <c r="G30" s="77">
        <f>SUM(G27:G29)</f>
        <v>54.458333333333329</v>
      </c>
      <c r="H30" s="77"/>
      <c r="I30" s="77"/>
      <c r="J30" s="77"/>
      <c r="K30" s="7"/>
    </row>
    <row r="31" spans="1:11" ht="13" x14ac:dyDescent="0.3">
      <c r="A31" s="5"/>
      <c r="B31" s="7"/>
      <c r="C31" s="5"/>
      <c r="D31" s="5"/>
      <c r="E31" s="5"/>
      <c r="F31" s="73"/>
      <c r="G31" s="77"/>
      <c r="H31" s="77"/>
      <c r="I31" s="77"/>
      <c r="J31" s="77"/>
      <c r="K31" s="7"/>
    </row>
    <row r="32" spans="1:11" x14ac:dyDescent="0.25">
      <c r="A32" s="5"/>
      <c r="B32" s="5"/>
      <c r="C32" s="5"/>
      <c r="D32" s="5"/>
      <c r="E32" s="5"/>
      <c r="F32" s="73"/>
      <c r="G32" s="73"/>
      <c r="H32" s="73"/>
      <c r="I32" s="73"/>
      <c r="J32" s="73"/>
      <c r="K32" s="5"/>
    </row>
    <row r="33" spans="1:11" ht="13" x14ac:dyDescent="0.3">
      <c r="A33" s="4" t="s">
        <v>33</v>
      </c>
      <c r="B33" s="5"/>
      <c r="C33" s="7" t="s">
        <v>34</v>
      </c>
      <c r="D33" s="5"/>
      <c r="E33" s="7" t="s">
        <v>35</v>
      </c>
      <c r="F33" s="73"/>
      <c r="G33" s="77"/>
      <c r="H33" s="73"/>
      <c r="I33" s="77"/>
      <c r="J33" s="77"/>
      <c r="K33" s="5"/>
    </row>
    <row r="34" spans="1:11" x14ac:dyDescent="0.25">
      <c r="A34" s="5"/>
      <c r="B34" s="5"/>
      <c r="C34" s="5"/>
      <c r="D34" s="5"/>
      <c r="E34" s="5"/>
      <c r="F34" s="73"/>
      <c r="G34" s="73"/>
      <c r="H34" s="73"/>
      <c r="I34" s="73"/>
      <c r="J34" s="73"/>
      <c r="K34" s="5"/>
    </row>
    <row r="35" spans="1:11" ht="14" x14ac:dyDescent="0.3">
      <c r="A35" s="3" t="s">
        <v>36</v>
      </c>
      <c r="B35" s="3"/>
      <c r="C35" s="93">
        <v>44485</v>
      </c>
      <c r="D35" s="3"/>
      <c r="E35" s="93">
        <v>44493</v>
      </c>
      <c r="F35" s="94"/>
      <c r="G35" s="94">
        <f>K20</f>
        <v>1.0416666666666665</v>
      </c>
      <c r="H35" s="94"/>
      <c r="I35" s="104" t="s">
        <v>37</v>
      </c>
      <c r="J35" s="94"/>
      <c r="K35" s="73"/>
    </row>
    <row r="36" spans="1:11" ht="14" x14ac:dyDescent="0.3">
      <c r="A36" s="99" t="s">
        <v>38</v>
      </c>
      <c r="B36" s="99"/>
      <c r="C36" s="100">
        <v>44555</v>
      </c>
      <c r="D36" s="99"/>
      <c r="E36" s="100">
        <v>44570</v>
      </c>
      <c r="F36" s="94"/>
      <c r="G36" s="94">
        <f>K20*2</f>
        <v>2.083333333333333</v>
      </c>
      <c r="H36" s="94"/>
      <c r="I36" s="104" t="s">
        <v>39</v>
      </c>
      <c r="J36" s="94"/>
      <c r="K36" s="73"/>
    </row>
    <row r="37" spans="1:11" ht="14" x14ac:dyDescent="0.3">
      <c r="A37" s="3" t="s">
        <v>40</v>
      </c>
      <c r="B37" s="3"/>
      <c r="C37" s="93">
        <v>44611</v>
      </c>
      <c r="D37" s="3"/>
      <c r="E37" s="93">
        <v>44619</v>
      </c>
      <c r="F37" s="94"/>
      <c r="G37" s="94">
        <f>K20</f>
        <v>1.0416666666666665</v>
      </c>
      <c r="H37" s="94"/>
      <c r="I37" s="104" t="s">
        <v>37</v>
      </c>
      <c r="J37" s="94"/>
      <c r="K37" s="73"/>
    </row>
    <row r="38" spans="1:11" ht="14" x14ac:dyDescent="0.3">
      <c r="A38" s="3" t="s">
        <v>41</v>
      </c>
      <c r="B38" s="3"/>
      <c r="C38" s="93">
        <v>44669</v>
      </c>
      <c r="D38" s="3"/>
      <c r="E38" s="93"/>
      <c r="F38" s="94"/>
      <c r="G38" s="94">
        <f>(C20)</f>
        <v>0.20833333333333331</v>
      </c>
      <c r="H38" s="94"/>
      <c r="I38" s="104" t="s">
        <v>42</v>
      </c>
      <c r="J38" s="94"/>
      <c r="K38" s="73"/>
    </row>
    <row r="39" spans="1:11" ht="14" x14ac:dyDescent="0.3">
      <c r="A39" s="3" t="s">
        <v>43</v>
      </c>
      <c r="B39" s="3"/>
      <c r="C39" s="93">
        <v>44674</v>
      </c>
      <c r="D39" s="3"/>
      <c r="E39" s="93">
        <v>44689</v>
      </c>
      <c r="F39" s="94"/>
      <c r="G39" s="94">
        <f>2*(K20)</f>
        <v>2.083333333333333</v>
      </c>
      <c r="H39" s="94"/>
      <c r="I39" s="104" t="s">
        <v>39</v>
      </c>
      <c r="J39" s="94"/>
      <c r="K39" s="73"/>
    </row>
    <row r="40" spans="1:11" ht="14" x14ac:dyDescent="0.3">
      <c r="A40" s="3" t="s">
        <v>44</v>
      </c>
      <c r="B40" s="3"/>
      <c r="C40" s="93">
        <v>44707</v>
      </c>
      <c r="D40" s="3"/>
      <c r="E40" s="93">
        <v>44710</v>
      </c>
      <c r="F40" s="94"/>
      <c r="G40" s="94">
        <f>2*(C20)</f>
        <v>0.41666666666666663</v>
      </c>
      <c r="H40" s="94"/>
      <c r="I40" s="104" t="s">
        <v>45</v>
      </c>
      <c r="J40" s="94"/>
      <c r="K40" s="73"/>
    </row>
    <row r="41" spans="1:11" ht="14" x14ac:dyDescent="0.3">
      <c r="A41" s="3" t="s">
        <v>46</v>
      </c>
      <c r="B41" s="3"/>
      <c r="C41" s="93">
        <v>44718</v>
      </c>
      <c r="D41" s="3"/>
      <c r="E41" s="93"/>
      <c r="F41" s="94"/>
      <c r="G41" s="94">
        <f>(C20)</f>
        <v>0.20833333333333331</v>
      </c>
      <c r="H41" s="94"/>
      <c r="I41" s="104" t="s">
        <v>42</v>
      </c>
      <c r="J41" s="94"/>
      <c r="K41" s="73"/>
    </row>
    <row r="42" spans="1:11" ht="14" x14ac:dyDescent="0.3">
      <c r="A42" s="3" t="s">
        <v>47</v>
      </c>
      <c r="B42" s="3"/>
      <c r="C42" s="93">
        <v>44758</v>
      </c>
      <c r="D42" s="3"/>
      <c r="E42" s="93">
        <v>44801</v>
      </c>
      <c r="F42" s="95"/>
      <c r="G42" s="94">
        <f>K20*6</f>
        <v>6.2499999999999991</v>
      </c>
      <c r="H42" s="94"/>
      <c r="I42" s="104" t="s">
        <v>48</v>
      </c>
      <c r="J42" s="94"/>
      <c r="K42" s="73"/>
    </row>
    <row r="43" spans="1:11" ht="14" x14ac:dyDescent="0.3">
      <c r="C43" s="3"/>
      <c r="D43" s="3"/>
      <c r="E43" s="3"/>
      <c r="F43" s="94"/>
      <c r="G43" s="96">
        <f>SUM(G35:G42)</f>
        <v>13.333333333333332</v>
      </c>
      <c r="H43" s="94"/>
      <c r="I43" s="101"/>
      <c r="J43" s="101"/>
      <c r="K43" s="73"/>
    </row>
    <row r="44" spans="1:11" ht="13" x14ac:dyDescent="0.3">
      <c r="A44" s="5"/>
      <c r="B44" s="8"/>
      <c r="C44" s="5"/>
      <c r="D44" s="5"/>
      <c r="E44" s="5"/>
      <c r="F44" s="73"/>
      <c r="G44" s="76"/>
      <c r="H44" s="73"/>
      <c r="I44" s="76"/>
      <c r="J44" s="76"/>
      <c r="K44" s="5"/>
    </row>
    <row r="45" spans="1:11" ht="13" x14ac:dyDescent="0.3">
      <c r="A45" s="5"/>
      <c r="B45" s="5"/>
      <c r="C45" s="5"/>
      <c r="D45" s="7" t="s">
        <v>49</v>
      </c>
      <c r="E45" s="5"/>
      <c r="F45" s="77"/>
      <c r="G45" s="77">
        <f>G30-G43</f>
        <v>41.125</v>
      </c>
      <c r="H45" s="77"/>
      <c r="I45" s="77"/>
      <c r="J45" s="77"/>
      <c r="K45" s="7"/>
    </row>
    <row r="46" spans="1:11" ht="13" x14ac:dyDescent="0.3">
      <c r="A46" s="4" t="s">
        <v>50</v>
      </c>
      <c r="B46" s="5"/>
      <c r="C46" s="5"/>
      <c r="D46" s="5"/>
      <c r="E46" s="5"/>
      <c r="F46" s="73"/>
      <c r="G46" s="73"/>
      <c r="H46" s="73"/>
      <c r="I46" s="73"/>
      <c r="J46" s="73"/>
      <c r="K46" s="5"/>
    </row>
    <row r="47" spans="1:11" x14ac:dyDescent="0.25">
      <c r="A47" s="5" t="s">
        <v>51</v>
      </c>
      <c r="B47" s="5"/>
      <c r="C47" s="98"/>
      <c r="D47" s="5"/>
      <c r="E47" s="5"/>
      <c r="F47" s="73"/>
      <c r="G47" s="73">
        <f>(C20)</f>
        <v>0.20833333333333331</v>
      </c>
      <c r="H47" s="73"/>
      <c r="I47" s="104"/>
      <c r="J47" s="73"/>
      <c r="K47" s="5"/>
    </row>
    <row r="48" spans="1:11" x14ac:dyDescent="0.25">
      <c r="A48" s="5" t="s">
        <v>77</v>
      </c>
      <c r="B48" s="5"/>
      <c r="C48" s="98"/>
      <c r="D48" s="5"/>
      <c r="E48" s="5"/>
      <c r="F48" s="73"/>
      <c r="G48" s="73">
        <f>(C20)</f>
        <v>0.20833333333333331</v>
      </c>
      <c r="H48" s="73"/>
      <c r="I48" s="73"/>
      <c r="J48" s="73"/>
      <c r="K48" s="5"/>
    </row>
    <row r="49" spans="1:11" x14ac:dyDescent="0.25">
      <c r="A49" s="5" t="s">
        <v>52</v>
      </c>
      <c r="B49" s="5"/>
      <c r="C49" s="98"/>
      <c r="D49" s="123"/>
      <c r="E49" s="5"/>
      <c r="F49" s="73"/>
      <c r="G49" s="73">
        <v>0.20833333333333334</v>
      </c>
      <c r="H49" s="73"/>
      <c r="I49" s="104"/>
      <c r="J49" s="73"/>
      <c r="K49" s="5"/>
    </row>
    <row r="50" spans="1:11" x14ac:dyDescent="0.25">
      <c r="H50" s="73"/>
      <c r="I50" s="104"/>
      <c r="J50" s="73"/>
      <c r="K50" s="5"/>
    </row>
    <row r="51" spans="1:11" x14ac:dyDescent="0.25">
      <c r="A51" s="5" t="s">
        <v>53</v>
      </c>
      <c r="B51" s="5" t="s">
        <v>54</v>
      </c>
      <c r="C51" s="124" t="s">
        <v>79</v>
      </c>
      <c r="D51" s="123"/>
      <c r="E51" s="123"/>
      <c r="F51" s="73"/>
      <c r="G51" s="73">
        <v>1.0416666666666667</v>
      </c>
      <c r="H51" s="73"/>
      <c r="I51" s="73"/>
      <c r="J51" s="73"/>
      <c r="K51" s="5"/>
    </row>
    <row r="52" spans="1:11" x14ac:dyDescent="0.25">
      <c r="A52" s="5"/>
      <c r="B52" s="5"/>
      <c r="C52" s="124" t="s">
        <v>80</v>
      </c>
      <c r="D52" s="123"/>
      <c r="E52" s="123"/>
      <c r="F52" s="73"/>
      <c r="G52" s="73"/>
      <c r="H52" s="73"/>
      <c r="I52" s="73"/>
      <c r="J52" s="73"/>
      <c r="K52" s="5"/>
    </row>
    <row r="53" spans="1:11" ht="13" x14ac:dyDescent="0.3">
      <c r="A53" s="122" t="s">
        <v>55</v>
      </c>
      <c r="B53" s="122"/>
      <c r="C53" s="122"/>
      <c r="D53" s="122"/>
      <c r="E53" s="122"/>
      <c r="F53" s="78"/>
      <c r="G53" s="74"/>
      <c r="H53" s="73"/>
      <c r="I53" s="76"/>
      <c r="J53" s="76"/>
      <c r="K53" s="5"/>
    </row>
    <row r="54" spans="1:11" ht="13" x14ac:dyDescent="0.3">
      <c r="A54" s="5"/>
      <c r="B54" s="8" t="s">
        <v>56</v>
      </c>
      <c r="C54" s="5"/>
      <c r="D54" s="5"/>
      <c r="E54" s="5"/>
      <c r="F54" s="73"/>
      <c r="G54" s="73">
        <f>SUM(G47:G53)</f>
        <v>1.6666666666666667</v>
      </c>
      <c r="H54" s="73"/>
      <c r="I54" s="73"/>
      <c r="J54" s="73"/>
      <c r="K54" s="59"/>
    </row>
    <row r="55" spans="1:11" ht="13" x14ac:dyDescent="0.3">
      <c r="A55" s="5"/>
      <c r="B55" s="8"/>
      <c r="C55" s="5"/>
      <c r="D55" s="5"/>
      <c r="E55" s="5"/>
      <c r="F55" s="73"/>
      <c r="G55" s="73"/>
      <c r="H55" s="73"/>
      <c r="I55" s="73"/>
      <c r="J55" s="73"/>
      <c r="K55" s="59"/>
    </row>
    <row r="56" spans="1:11" x14ac:dyDescent="0.25">
      <c r="A56" s="5"/>
      <c r="B56" s="5"/>
      <c r="C56" s="5"/>
      <c r="D56" s="5"/>
      <c r="E56" s="5"/>
      <c r="F56" s="73"/>
      <c r="G56" s="73"/>
      <c r="H56" s="73"/>
      <c r="I56" s="73"/>
      <c r="J56" s="73"/>
      <c r="K56" s="59"/>
    </row>
    <row r="57" spans="1:11" ht="13" x14ac:dyDescent="0.3">
      <c r="A57" s="4" t="s">
        <v>57</v>
      </c>
      <c r="B57" s="4"/>
      <c r="C57" s="4"/>
      <c r="D57" s="7"/>
      <c r="E57" s="7"/>
      <c r="F57" s="73"/>
      <c r="G57" s="73">
        <f>G45-G54</f>
        <v>39.458333333333336</v>
      </c>
      <c r="H57" s="73"/>
      <c r="I57" s="73"/>
      <c r="J57" s="73"/>
      <c r="K57" s="59"/>
    </row>
    <row r="58" spans="1:11" x14ac:dyDescent="0.25">
      <c r="A58" s="5"/>
      <c r="B58" s="5"/>
      <c r="C58" s="5"/>
      <c r="D58" s="5"/>
      <c r="E58" s="5"/>
      <c r="F58" s="73"/>
      <c r="G58" s="73"/>
      <c r="H58" s="73"/>
      <c r="I58" s="73"/>
      <c r="J58" s="73"/>
      <c r="K58" s="59"/>
    </row>
    <row r="59" spans="1:11" x14ac:dyDescent="0.25">
      <c r="A59" s="5" t="s">
        <v>58</v>
      </c>
      <c r="B59" s="5"/>
      <c r="C59" s="5"/>
      <c r="D59" s="5"/>
      <c r="E59" s="5"/>
      <c r="F59" s="73"/>
      <c r="G59" s="73"/>
      <c r="H59" s="73"/>
      <c r="I59" s="73"/>
      <c r="J59" s="73"/>
      <c r="K59" s="5"/>
    </row>
    <row r="60" spans="1:11" ht="13" x14ac:dyDescent="0.3">
      <c r="A60" s="121" t="s">
        <v>59</v>
      </c>
      <c r="B60" s="121"/>
      <c r="C60" s="121"/>
      <c r="D60" s="121"/>
      <c r="E60" s="5"/>
      <c r="F60" s="73"/>
      <c r="G60" s="73"/>
      <c r="H60" s="73"/>
      <c r="I60" s="73"/>
      <c r="J60" s="73"/>
      <c r="K60" s="5"/>
    </row>
    <row r="61" spans="1:11" x14ac:dyDescent="0.25">
      <c r="A61" s="5" t="s">
        <v>60</v>
      </c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ht="14" x14ac:dyDescent="0.3">
      <c r="A62" s="9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4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4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4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</sheetData>
  <protectedRanges>
    <protectedRange sqref="C51:C52" name="Bereik10"/>
    <protectedRange password="CF7A" sqref="G29:H29" name="Bereik9"/>
    <protectedRange password="CF7A" sqref="G23" name="Bereik7"/>
    <protectedRange sqref="A4:G6" name="Bereik1"/>
    <protectedRange password="CF7A" sqref="A16:A17" name="Bereik2"/>
    <protectedRange password="CF7A" sqref="D16:E17" name="Bereik3"/>
    <protectedRange password="CF7A" sqref="G16:H17" name="Bereik4"/>
    <protectedRange password="CF7A" sqref="I16:J17" name="Bereik5"/>
    <protectedRange password="CF7A" sqref="A20" name="Bereik6"/>
  </protectedRanges>
  <mergeCells count="1">
    <mergeCell ref="I2:K7"/>
  </mergeCells>
  <phoneticPr fontId="0" type="noConversion"/>
  <pageMargins left="0.75" right="0.75" top="1" bottom="1" header="0.5" footer="0.5"/>
  <pageSetup paperSize="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"/>
  <sheetViews>
    <sheetView tabSelected="1" workbookViewId="0">
      <selection activeCell="B9" sqref="B9"/>
    </sheetView>
  </sheetViews>
  <sheetFormatPr defaultRowHeight="12.5" x14ac:dyDescent="0.25"/>
  <cols>
    <col min="1" max="1" width="8.54296875" bestFit="1" customWidth="1"/>
    <col min="2" max="2" width="44.81640625" customWidth="1"/>
    <col min="3" max="3" width="7.26953125" bestFit="1" customWidth="1"/>
    <col min="4" max="4" width="16.1796875" bestFit="1" customWidth="1"/>
    <col min="5" max="6" width="8.1796875" bestFit="1" customWidth="1"/>
  </cols>
  <sheetData>
    <row r="1" spans="1:6" ht="13" x14ac:dyDescent="0.3">
      <c r="B1" s="7" t="s">
        <v>61</v>
      </c>
      <c r="E1" s="79"/>
      <c r="F1" s="79"/>
    </row>
    <row r="2" spans="1:6" ht="13" x14ac:dyDescent="0.3">
      <c r="B2" s="7" t="s">
        <v>62</v>
      </c>
      <c r="C2" s="7"/>
      <c r="D2" s="7"/>
      <c r="E2" s="77"/>
      <c r="F2" s="77"/>
    </row>
    <row r="3" spans="1:6" ht="26" x14ac:dyDescent="0.3">
      <c r="A3" s="35" t="s">
        <v>63</v>
      </c>
      <c r="B3" s="48" t="s">
        <v>64</v>
      </c>
      <c r="C3" s="49"/>
      <c r="D3" s="49"/>
      <c r="E3" s="112" t="s">
        <v>65</v>
      </c>
      <c r="F3" s="112"/>
    </row>
    <row r="4" spans="1:6" ht="13" x14ac:dyDescent="0.3">
      <c r="A4" s="107"/>
      <c r="B4" s="47" t="s">
        <v>66</v>
      </c>
      <c r="C4" s="36"/>
      <c r="D4" s="36"/>
      <c r="E4" s="80"/>
      <c r="F4" s="81"/>
    </row>
    <row r="5" spans="1:6" ht="13" x14ac:dyDescent="0.3">
      <c r="A5" s="108"/>
      <c r="B5" s="14" t="s">
        <v>67</v>
      </c>
      <c r="C5" s="14" t="s">
        <v>68</v>
      </c>
      <c r="D5" s="15" t="s">
        <v>69</v>
      </c>
      <c r="E5" s="86"/>
      <c r="F5" s="86"/>
    </row>
    <row r="6" spans="1:6" ht="13" x14ac:dyDescent="0.25">
      <c r="A6" s="109" t="s">
        <v>20</v>
      </c>
      <c r="C6" s="123"/>
      <c r="D6" s="123"/>
      <c r="E6" s="73"/>
      <c r="F6" s="82"/>
    </row>
    <row r="7" spans="1:6" ht="13" x14ac:dyDescent="0.3">
      <c r="A7" s="110"/>
      <c r="C7" s="123"/>
      <c r="D7" s="123"/>
      <c r="E7" s="73"/>
      <c r="F7" s="82"/>
    </row>
    <row r="8" spans="1:6" ht="13" x14ac:dyDescent="0.3">
      <c r="A8" s="110"/>
      <c r="B8" s="124" t="s">
        <v>81</v>
      </c>
      <c r="C8" s="50">
        <v>6</v>
      </c>
      <c r="D8" s="60">
        <v>0.20833333333333334</v>
      </c>
      <c r="E8" s="82">
        <f>C8*D8</f>
        <v>1.25</v>
      </c>
      <c r="F8" s="82"/>
    </row>
    <row r="9" spans="1:6" ht="13" x14ac:dyDescent="0.3">
      <c r="A9" s="110"/>
      <c r="B9" s="124" t="s">
        <v>80</v>
      </c>
      <c r="C9" s="50">
        <v>0</v>
      </c>
      <c r="D9" s="60">
        <v>0.20833333333333334</v>
      </c>
      <c r="E9" s="82">
        <v>0</v>
      </c>
      <c r="F9" s="82"/>
    </row>
    <row r="10" spans="1:6" ht="13" x14ac:dyDescent="0.3">
      <c r="A10" s="108"/>
      <c r="B10" s="54" t="s">
        <v>70</v>
      </c>
      <c r="C10" s="51" t="s">
        <v>71</v>
      </c>
      <c r="D10" s="45" t="s">
        <v>69</v>
      </c>
      <c r="E10" s="82"/>
      <c r="F10" s="82"/>
    </row>
    <row r="11" spans="1:6" ht="13" x14ac:dyDescent="0.25">
      <c r="A11" s="109" t="s">
        <v>20</v>
      </c>
      <c r="B11" s="55"/>
      <c r="C11" s="50">
        <v>0</v>
      </c>
      <c r="D11" s="60">
        <f>totaaloverzicht!E20</f>
        <v>0.14583333333333331</v>
      </c>
      <c r="E11" s="82">
        <f>C11*D11</f>
        <v>0</v>
      </c>
      <c r="F11" s="82"/>
    </row>
    <row r="12" spans="1:6" ht="13" x14ac:dyDescent="0.3">
      <c r="A12" s="110"/>
      <c r="B12" s="55"/>
      <c r="C12" s="50">
        <v>0</v>
      </c>
      <c r="D12" s="60"/>
      <c r="E12" s="82"/>
      <c r="F12" s="82"/>
    </row>
    <row r="13" spans="1:6" ht="13" x14ac:dyDescent="0.3">
      <c r="A13" s="108"/>
      <c r="B13" s="54" t="s">
        <v>72</v>
      </c>
      <c r="C13" s="51" t="s">
        <v>71</v>
      </c>
      <c r="D13" s="45" t="s">
        <v>69</v>
      </c>
      <c r="E13" s="82"/>
      <c r="F13" s="82"/>
    </row>
    <row r="14" spans="1:6" ht="13" x14ac:dyDescent="0.25">
      <c r="A14" s="109" t="s">
        <v>20</v>
      </c>
      <c r="B14" s="55"/>
      <c r="C14" s="50">
        <v>0</v>
      </c>
      <c r="D14" s="60">
        <f>totaaloverzicht!G20</f>
        <v>6.25E-2</v>
      </c>
      <c r="E14" s="82">
        <f>C14*D14</f>
        <v>0</v>
      </c>
      <c r="F14" s="82"/>
    </row>
    <row r="15" spans="1:6" ht="13" x14ac:dyDescent="0.3">
      <c r="A15" s="110"/>
      <c r="B15" s="55"/>
      <c r="C15" s="50">
        <v>0</v>
      </c>
      <c r="D15" s="60"/>
      <c r="E15" s="82"/>
      <c r="F15" s="82"/>
    </row>
    <row r="16" spans="1:6" ht="13" x14ac:dyDescent="0.3">
      <c r="A16" s="110"/>
      <c r="B16" s="55"/>
      <c r="C16" s="103">
        <v>0</v>
      </c>
      <c r="D16" s="60"/>
      <c r="E16" s="82"/>
      <c r="F16" s="82"/>
    </row>
    <row r="17" spans="1:6" ht="13" x14ac:dyDescent="0.3">
      <c r="A17" s="34"/>
      <c r="B17" s="63" t="s">
        <v>73</v>
      </c>
      <c r="C17" s="33"/>
      <c r="D17" s="46" t="s">
        <v>74</v>
      </c>
      <c r="E17" s="82"/>
      <c r="F17" s="82"/>
    </row>
    <row r="18" spans="1:6" ht="13" x14ac:dyDescent="0.3">
      <c r="A18" s="111" t="s">
        <v>20</v>
      </c>
      <c r="B18" s="64" t="s">
        <v>75</v>
      </c>
      <c r="C18" s="50"/>
      <c r="D18" s="61">
        <v>0</v>
      </c>
      <c r="E18" s="82">
        <f>D18</f>
        <v>0</v>
      </c>
      <c r="F18" s="82"/>
    </row>
    <row r="19" spans="1:6" ht="13" x14ac:dyDescent="0.3">
      <c r="A19" s="110"/>
      <c r="B19" s="64"/>
      <c r="C19" s="52"/>
      <c r="D19" s="62"/>
      <c r="E19" s="83"/>
      <c r="F19" s="83">
        <f>D19</f>
        <v>0</v>
      </c>
    </row>
    <row r="20" spans="1:6" ht="13.5" thickBot="1" x14ac:dyDescent="0.35">
      <c r="A20" s="16" t="s">
        <v>76</v>
      </c>
      <c r="B20" s="13"/>
      <c r="C20" s="53"/>
      <c r="D20" s="13"/>
      <c r="E20" s="84">
        <f>SUM(E5:E19)</f>
        <v>1.25</v>
      </c>
      <c r="F20" s="85">
        <f>SUM(F5:F19)</f>
        <v>0</v>
      </c>
    </row>
  </sheetData>
  <protectedRanges>
    <protectedRange sqref="A16:C16" name="Bereik6"/>
    <protectedRange sqref="A14:C15" name="Bereik5"/>
    <protectedRange sqref="A11:C12" name="Bereik4"/>
    <protectedRange sqref="A9 C8:C9" name="Bereik3"/>
    <protectedRange sqref="A6:A8" name="Bereik2"/>
    <protectedRange sqref="E3:F3" name="Bereik1"/>
    <protectedRange sqref="B8:B9" name="Bereik10_1"/>
  </protectedRanges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097d944-7442-4f7f-bf89-3444fe15985b">
      <UserInfo>
        <DisplayName>Adrienne Frans</DisplayName>
        <AccountId>69</AccountId>
        <AccountType/>
      </UserInfo>
    </SharedWithUsers>
    <Doelgroepen xmlns="1A0E0243-576D-47D1-A103-E102338EA48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B4711BEE4CB44B95C473675EE024AB" ma:contentTypeVersion="" ma:contentTypeDescription="Een nieuw document maken." ma:contentTypeScope="" ma:versionID="c7049762fdc8293df9cf1ff91e586907">
  <xsd:schema xmlns:xsd="http://www.w3.org/2001/XMLSchema" xmlns:xs="http://www.w3.org/2001/XMLSchema" xmlns:p="http://schemas.microsoft.com/office/2006/metadata/properties" xmlns:ns2="1A0E0243-576D-47D1-A103-E102338EA484" xmlns:ns3="0097d944-7442-4f7f-bf89-3444fe15985b" targetNamespace="http://schemas.microsoft.com/office/2006/metadata/properties" ma:root="true" ma:fieldsID="0a59d365a250f905dd2b5c81e97116c6" ns2:_="" ns3:_="">
    <xsd:import namespace="1A0E0243-576D-47D1-A103-E102338EA484"/>
    <xsd:import namespace="0097d944-7442-4f7f-bf89-3444fe15985b"/>
    <xsd:element name="properties">
      <xsd:complexType>
        <xsd:sequence>
          <xsd:element name="documentManagement">
            <xsd:complexType>
              <xsd:all>
                <xsd:element ref="ns2:Doelgroepe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E0243-576D-47D1-A103-E102338EA484" elementFormDefault="qualified">
    <xsd:import namespace="http://schemas.microsoft.com/office/2006/documentManagement/types"/>
    <xsd:import namespace="http://schemas.microsoft.com/office/infopath/2007/PartnerControls"/>
    <xsd:element name="Doelgroepen" ma:index="8" nillable="true" ma:displayName="Doelgroepen" ma:internalName="Doelgroepen">
      <xsd:simpleType>
        <xsd:restriction base="dms:Unknown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97d944-7442-4f7f-bf89-3444fe1598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244F4A-0859-45E5-B4C3-2D9E917E401C}">
  <ds:schemaRefs>
    <ds:schemaRef ds:uri="http://schemas.microsoft.com/office/2006/metadata/properties"/>
    <ds:schemaRef ds:uri="http://schemas.microsoft.com/office/infopath/2007/PartnerControls"/>
    <ds:schemaRef ds:uri="0097d944-7442-4f7f-bf89-3444fe15985b"/>
    <ds:schemaRef ds:uri="1A0E0243-576D-47D1-A103-E102338EA484"/>
  </ds:schemaRefs>
</ds:datastoreItem>
</file>

<file path=customXml/itemProps2.xml><?xml version="1.0" encoding="utf-8"?>
<ds:datastoreItem xmlns:ds="http://schemas.openxmlformats.org/officeDocument/2006/customXml" ds:itemID="{D149DE32-E662-47B4-A0BB-65690D98C1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42CF64-B24D-4076-8920-666BCCDE50E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3B9F1B0-8958-450A-AA6E-96B1C9CB25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0E0243-576D-47D1-A103-E102338EA484"/>
    <ds:schemaRef ds:uri="0097d944-7442-4f7f-bf89-3444fe1598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handleiding</vt:lpstr>
      <vt:lpstr>totaaloverzicht</vt:lpstr>
      <vt:lpstr>data vrije dagen</vt:lpstr>
    </vt:vector>
  </TitlesOfParts>
  <Manager/>
  <Company>Opoz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Jaap van Leverink</dc:creator>
  <cp:keywords/>
  <dc:description/>
  <cp:lastModifiedBy>Joyce Ooms</cp:lastModifiedBy>
  <cp:revision/>
  <cp:lastPrinted>2021-04-12T09:19:20Z</cp:lastPrinted>
  <dcterms:created xsi:type="dcterms:W3CDTF">2001-05-24T07:36:30Z</dcterms:created>
  <dcterms:modified xsi:type="dcterms:W3CDTF">2021-07-09T07:55:13Z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Adrienne Frans</vt:lpwstr>
  </property>
  <property fmtid="{D5CDD505-2E9C-101B-9397-08002B2CF9AE}" pid="3" name="SharedWithUsers">
    <vt:lpwstr>69;#Adrienne Frans</vt:lpwstr>
  </property>
  <property fmtid="{D5CDD505-2E9C-101B-9397-08002B2CF9AE}" pid="4" name="ContentTypeId">
    <vt:lpwstr>0x01010038B4711BEE4CB44B95C473675EE024AB</vt:lpwstr>
  </property>
</Properties>
</file>